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<sst xmlns="http://schemas.openxmlformats.org/spreadsheetml/2006/main" count="363" uniqueCount="164">
  <si>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</si>
  <si>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</si>
  <si>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</si>
  <si>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</si>
  <si>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</si>
  <si>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</si>
  <si>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</si>
  <si>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</si>
  <si>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</si>
  <si>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</si>
  <si>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</si>
  <si>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</si>
  <si>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</si>
  <si>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</si>
  <si>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</si>
  <si>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</si>
  <si>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</si>
  <si>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</si>
  <si>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</si>
  <si>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</si>
  <si>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</si>
  <si>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</si>
  <si>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</si>
  <si>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</si>
  <si>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</si>
  <si>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</si>
  <si>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</si>
  <si>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</si>
  <si>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</si>
  <si>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</si>
  <si>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</si>
  <si>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</si>
  <si>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</si>
  <si>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</si>
  <si>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</si>
  <si>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</si>
  <si>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</si>
  <si>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</si>
  <si>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</si>
  <si>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</si>
  <si>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</si>
  <si>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</si>
  <si>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</si>
  <si>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</si>
  <si>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</si>
  <si>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</si>
  <si>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</si>
  <si>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</si>
  <si>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</si>
  <si>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</si>
  <si>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</si>
  <si>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</si>
  <si>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</si>
  <si>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</si>
  <si>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</si>
  <si>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</si>
  <si>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</si>
  <si>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</si>
  <si>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</si>
  <si>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</si>
  <si>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</si>
  <si>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</si>
  <si>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</si>
  <si>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</si>
  <si>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</si>
  <si>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</si>
  <si>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</si>
  <si>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</si>
  <si>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</si>
  <si>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</si>
  <si>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</si>
  <si>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</si>
  <si>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</si>
  <si>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</si>
  <si>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</si>
  <si>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</si>
  <si>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</si>
  <si>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</si>
  <si>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</si>
  <si>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</si>
  <si>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</si>
  <si>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</si>
  <si>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</si>
  <si>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</si>
  <si>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</si>
  <si>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</si>
  <si>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</si>
  <si>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</si>
  <si>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</si>
  <si>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</si>
  <si>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</si>
  <si>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</si>
  <si>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</si>
  <si>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</si>
  <si>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</si>
  <si>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</si>
  <si>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</si>
  <si>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</si>
  <si>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</si>
  <si>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</si>
  <si>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</si>
  <si>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</si>
  <si>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</si>
  <si>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</si>
  <si>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</si>
  <si>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</si>
  <si>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</si>
  <si>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</si>
  <si>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</si>
  <si>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</si>
  <si>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</si>
  <si>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</si>
  <si>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</si>
  <si>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</si>
  <si>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</si>
  <si>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</si>
  <si>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</si>
  <si>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</si>
  <si>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</si>
  <si>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</si>
  <si>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</si>
  <si>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</si>
  <si>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</si>
  <si>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</si>
  <si>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</si>
  <si>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</si>
  <si>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</si>
  <si>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</si>
  <si>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</si>
  <si>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備   註</t>
  </si>
  <si>
    <t>一、本月補助費收入包括下列各項：
二、本月補助費支出包括下列各項：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</si>
  <si>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</si>
  <si>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</si>
  <si>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</si>
  <si>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</si>
  <si>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</si>
  <si>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</si>
  <si>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</si>
  <si>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</si>
  <si>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</si>
  <si>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</si>
  <si>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</si>
  <si>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</si>
  <si>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</si>
  <si>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</si>
  <si>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</si>
  <si>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</si>
  <si>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   嘉義縣溪口鄉柴林國民小學</t>
  </si>
  <si>
    <t>103年7月份學校午餐費收支結算表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</si>
  <si>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</si>
  <si>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</si>
  <si>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</si>
  <si>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</si>
  <si>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</si>
  <si>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</si>
  <si>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</si>
  <si>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</si>
  <si>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</si>
  <si>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0 元
二、應收午餐費
      學  生   人
      教職員     人
      工  友   人
      合  計   人 共 元
三、免收減收午餐費
       （1）全免及減收學生午餐費
             計  人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</si>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</sst>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10" fontId="28" fillId="0" borderId="22" xfId="41" applyNumberFormat="1" applyFont="1" applyBorder="1" applyAlignment="1">
      <alignment horizontal="right" vertical="center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vertical="center" shrinkToFit="1"/>
    </xf>
    <xf numFmtId="0" fontId="22" fillId="0" borderId="35" xfId="0" applyFont="1" applyFill="1" applyBorder="1" applyAlignment="1">
      <alignment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179" fontId="22" fillId="0" borderId="38" xfId="0" applyNumberFormat="1" applyFont="1" applyFill="1" applyBorder="1" applyAlignment="1">
      <alignment horizontal="center" shrinkToFit="1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textRotation="255" shrinkToFit="1"/>
    </xf>
    <xf numFmtId="0" fontId="23" fillId="0" borderId="31" xfId="0" applyFont="1" applyFill="1" applyBorder="1" applyAlignment="1">
      <alignment horizontal="left" vertical="center" shrinkToFit="1"/>
    </xf>
    <xf numFmtId="0" fontId="23" fillId="0" borderId="32" xfId="0" applyFont="1" applyFill="1" applyBorder="1" applyAlignment="1">
      <alignment horizontal="left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5" fillId="0" borderId="35" xfId="0" applyFont="1" applyBorder="1" applyAlignment="1">
      <alignment horizontal="center" vertical="center" textRotation="255" shrinkToFit="1"/>
    </xf>
    <xf numFmtId="221" fontId="23" fillId="0" borderId="39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center" wrapText="1" shrinkToFit="1"/>
    </xf>
    <xf numFmtId="0" fontId="0" fillId="0" borderId="44" xfId="0" applyFont="1" applyFill="1" applyBorder="1" applyAlignment="1">
      <alignment horizontal="left" vertical="center" wrapText="1" shrinkToFit="1"/>
    </xf>
    <xf numFmtId="0" fontId="0" fillId="0" borderId="45" xfId="0" applyFont="1" applyFill="1" applyBorder="1" applyAlignment="1">
      <alignment horizontal="left" vertical="center" wrapText="1" shrinkToFi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20;&#39184;\&#35079;&#26412;_&#26612;&#26519;&#22283;&#23567;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2">
        <row r="49">
          <cell r="P49">
            <v>151196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96" t="s">
        <v>122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97"/>
      <c r="AA1" s="97"/>
      <c r="AB1" s="97"/>
      <c r="AC1" s="97"/>
      <c r="AD1" s="97"/>
    </row>
    <row r="2" spans="1:30" s="3" customFormat="1" ht="19.5" customHeight="1" thickBot="1">
      <c r="A2" s="98" t="s">
        <v>127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s="3" customFormat="1" ht="18" customHeight="1">
      <c r="A3" s="99" t="s">
        <v>0</v>
      </c>
      <c r="B3" s="101" t="s">
        <v>1</v>
      </c>
      <c r="C3" s="103" t="s">
        <v>35</v>
      </c>
      <c r="D3" s="103"/>
      <c r="E3" s="103"/>
      <c r="F3" s="103"/>
      <c r="G3" s="103"/>
      <c r="H3" s="103"/>
      <c r="I3" s="103" t="s">
        <v>36</v>
      </c>
      <c r="J3" s="103"/>
      <c r="K3" s="103"/>
      <c r="L3" s="103"/>
      <c r="M3" s="103"/>
      <c r="N3" s="103"/>
      <c r="O3" s="103" t="s">
        <v>37</v>
      </c>
      <c r="P3" s="103"/>
      <c r="Q3" s="103"/>
      <c r="R3" s="103" t="s">
        <v>38</v>
      </c>
      <c r="S3" s="103"/>
      <c r="T3" s="103"/>
      <c r="U3" s="103"/>
      <c r="V3" s="103"/>
      <c r="W3" s="103"/>
      <c r="X3" s="104" t="s">
        <v>32</v>
      </c>
      <c r="Y3" s="108" t="s">
        <v>18</v>
      </c>
      <c r="Z3" s="108"/>
      <c r="AA3" s="108"/>
      <c r="AB3" s="108"/>
      <c r="AC3" s="108"/>
      <c r="AD3" s="109"/>
    </row>
    <row r="4" spans="1:30" s="3" customFormat="1" ht="18" customHeight="1" thickBot="1">
      <c r="A4" s="100"/>
      <c r="B4" s="102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05"/>
      <c r="Y4" s="110"/>
      <c r="Z4" s="110"/>
      <c r="AA4" s="110"/>
      <c r="AB4" s="110"/>
      <c r="AC4" s="110"/>
      <c r="AD4" s="111"/>
    </row>
    <row r="5" spans="1:30" s="3" customFormat="1" ht="18" customHeight="1">
      <c r="A5" s="112">
        <v>41939</v>
      </c>
      <c r="B5" s="114"/>
      <c r="C5" s="94" t="s">
        <v>42</v>
      </c>
      <c r="D5" s="95"/>
      <c r="E5" s="95"/>
      <c r="F5" s="95"/>
      <c r="G5" s="95"/>
      <c r="H5" s="117"/>
      <c r="I5" s="118" t="s">
        <v>43</v>
      </c>
      <c r="J5" s="119"/>
      <c r="K5" s="119"/>
      <c r="L5" s="119"/>
      <c r="M5" s="119"/>
      <c r="N5" s="120"/>
      <c r="O5" s="92" t="s">
        <v>44</v>
      </c>
      <c r="P5" s="93"/>
      <c r="Q5" s="93"/>
      <c r="R5" s="92" t="s">
        <v>45</v>
      </c>
      <c r="S5" s="93"/>
      <c r="T5" s="93"/>
      <c r="U5" s="93"/>
      <c r="V5" s="93"/>
      <c r="W5" s="93"/>
      <c r="X5" s="90"/>
      <c r="Y5" s="140">
        <f>Z6*4+Z7*4+Z8*9</f>
        <v>0</v>
      </c>
      <c r="Z5" s="141"/>
      <c r="AA5" s="141"/>
      <c r="AB5" s="122" t="s">
        <v>19</v>
      </c>
      <c r="AC5" s="123"/>
      <c r="AD5" s="38" t="s">
        <v>20</v>
      </c>
    </row>
    <row r="6" spans="1:30" s="3" customFormat="1" ht="18" customHeight="1">
      <c r="A6" s="113"/>
      <c r="B6" s="115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0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3"/>
      <c r="B7" s="115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0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5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0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5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0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6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1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112">
        <v>41940</v>
      </c>
      <c r="B11" s="114"/>
      <c r="C11" s="94" t="s">
        <v>61</v>
      </c>
      <c r="D11" s="95"/>
      <c r="E11" s="95"/>
      <c r="F11" s="95"/>
      <c r="G11" s="95"/>
      <c r="H11" s="117"/>
      <c r="I11" s="92" t="s">
        <v>62</v>
      </c>
      <c r="J11" s="93"/>
      <c r="K11" s="93"/>
      <c r="L11" s="93"/>
      <c r="M11" s="93"/>
      <c r="N11" s="93"/>
      <c r="O11" s="94" t="s">
        <v>16</v>
      </c>
      <c r="P11" s="95"/>
      <c r="Q11" s="95"/>
      <c r="R11" s="94" t="s">
        <v>63</v>
      </c>
      <c r="S11" s="95"/>
      <c r="T11" s="95"/>
      <c r="U11" s="95"/>
      <c r="V11" s="95"/>
      <c r="W11" s="95"/>
      <c r="X11" s="121" t="s">
        <v>32</v>
      </c>
      <c r="Y11" s="140">
        <f>Z12*4+Z13*4+Z14*9</f>
        <v>0</v>
      </c>
      <c r="Z11" s="141"/>
      <c r="AA11" s="141"/>
      <c r="AB11" s="122" t="s">
        <v>19</v>
      </c>
      <c r="AC11" s="123"/>
      <c r="AD11" s="38" t="s">
        <v>20</v>
      </c>
    </row>
    <row r="12" spans="1:30" s="3" customFormat="1" ht="18" customHeight="1">
      <c r="A12" s="113"/>
      <c r="B12" s="115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0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3"/>
      <c r="B13" s="115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0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06" t="s">
        <v>3</v>
      </c>
      <c r="B14" s="115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0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06"/>
      <c r="B15" s="115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0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07"/>
      <c r="B16" s="116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1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112">
        <v>41941</v>
      </c>
      <c r="B17" s="114"/>
      <c r="C17" s="94" t="s">
        <v>75</v>
      </c>
      <c r="D17" s="95"/>
      <c r="E17" s="95"/>
      <c r="F17" s="95"/>
      <c r="G17" s="95"/>
      <c r="H17" s="117"/>
      <c r="I17" s="94" t="s">
        <v>76</v>
      </c>
      <c r="J17" s="95"/>
      <c r="K17" s="95"/>
      <c r="L17" s="95"/>
      <c r="M17" s="95"/>
      <c r="N17" s="117"/>
      <c r="O17" s="94"/>
      <c r="P17" s="95"/>
      <c r="Q17" s="95"/>
      <c r="R17" s="94"/>
      <c r="S17" s="95"/>
      <c r="T17" s="95"/>
      <c r="U17" s="95"/>
      <c r="V17" s="95"/>
      <c r="W17" s="95"/>
      <c r="X17" s="121"/>
      <c r="Y17" s="140">
        <f>Z18*4+Z19*4+Z20*9</f>
        <v>0</v>
      </c>
      <c r="Z17" s="141"/>
      <c r="AA17" s="141"/>
      <c r="AB17" s="122" t="s">
        <v>19</v>
      </c>
      <c r="AC17" s="123"/>
      <c r="AD17" s="38" t="s">
        <v>20</v>
      </c>
    </row>
    <row r="18" spans="1:30" s="3" customFormat="1" ht="18" customHeight="1">
      <c r="A18" s="126"/>
      <c r="B18" s="115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0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26"/>
      <c r="B19" s="115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0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24" t="s">
        <v>4</v>
      </c>
      <c r="B20" s="115"/>
      <c r="C20" s="15" t="s">
        <v>56</v>
      </c>
      <c r="D20" s="25">
        <v>0.5</v>
      </c>
      <c r="E20" s="10" t="s">
        <v>15</v>
      </c>
      <c r="F20" s="127" t="s">
        <v>84</v>
      </c>
      <c r="G20" s="128"/>
      <c r="H20" s="129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30" t="s">
        <v>125</v>
      </c>
      <c r="S20" s="131"/>
      <c r="T20" s="131"/>
      <c r="U20" s="131"/>
      <c r="V20" s="17"/>
      <c r="W20" s="18"/>
      <c r="X20" s="90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24"/>
      <c r="B21" s="115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0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24"/>
      <c r="B22" s="115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0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112">
        <v>41942</v>
      </c>
      <c r="B23" s="132"/>
      <c r="C23" s="92" t="s">
        <v>90</v>
      </c>
      <c r="D23" s="93"/>
      <c r="E23" s="93"/>
      <c r="F23" s="93"/>
      <c r="G23" s="93"/>
      <c r="H23" s="93"/>
      <c r="I23" s="94" t="s">
        <v>91</v>
      </c>
      <c r="J23" s="95"/>
      <c r="K23" s="95"/>
      <c r="L23" s="95"/>
      <c r="M23" s="95"/>
      <c r="N23" s="95"/>
      <c r="O23" s="94" t="s">
        <v>92</v>
      </c>
      <c r="P23" s="95"/>
      <c r="Q23" s="95"/>
      <c r="R23" s="94" t="s">
        <v>93</v>
      </c>
      <c r="S23" s="95"/>
      <c r="T23" s="95"/>
      <c r="U23" s="95"/>
      <c r="V23" s="95"/>
      <c r="W23" s="117"/>
      <c r="X23" s="121" t="s">
        <v>32</v>
      </c>
      <c r="Y23" s="140">
        <f>Z24*4+Z25*4+Z26*9</f>
        <v>0</v>
      </c>
      <c r="Z23" s="141"/>
      <c r="AA23" s="141"/>
      <c r="AB23" s="122" t="s">
        <v>19</v>
      </c>
      <c r="AC23" s="123"/>
      <c r="AD23" s="38" t="s">
        <v>20</v>
      </c>
    </row>
    <row r="24" spans="1:30" s="3" customFormat="1" ht="18" customHeight="1">
      <c r="A24" s="125"/>
      <c r="B24" s="133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0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25"/>
      <c r="B25" s="133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0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133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0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133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0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133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1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112">
        <v>41943</v>
      </c>
      <c r="B29" s="114"/>
      <c r="C29" s="94" t="s">
        <v>103</v>
      </c>
      <c r="D29" s="95"/>
      <c r="E29" s="95"/>
      <c r="F29" s="95"/>
      <c r="G29" s="95"/>
      <c r="H29" s="95"/>
      <c r="I29" s="94" t="s">
        <v>104</v>
      </c>
      <c r="J29" s="95"/>
      <c r="K29" s="95"/>
      <c r="L29" s="95"/>
      <c r="M29" s="95"/>
      <c r="N29" s="117"/>
      <c r="O29" s="94" t="s">
        <v>13</v>
      </c>
      <c r="P29" s="95"/>
      <c r="Q29" s="95"/>
      <c r="R29" s="92" t="s">
        <v>105</v>
      </c>
      <c r="S29" s="93"/>
      <c r="T29" s="93"/>
      <c r="U29" s="93"/>
      <c r="V29" s="93"/>
      <c r="W29" s="93"/>
      <c r="X29" s="90"/>
      <c r="Y29" s="137">
        <f>Z30*4+Z31*4+Z32*9</f>
        <v>0</v>
      </c>
      <c r="Z29" s="138"/>
      <c r="AA29" s="138"/>
      <c r="AB29" s="122" t="s">
        <v>19</v>
      </c>
      <c r="AC29" s="123"/>
      <c r="AD29" s="38" t="s">
        <v>20</v>
      </c>
    </row>
    <row r="30" spans="1:30" s="3" customFormat="1" ht="18" customHeight="1">
      <c r="A30" s="134"/>
      <c r="B30" s="135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0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34"/>
      <c r="B31" s="135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0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35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0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35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0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36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139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zoomScale="75" zoomScaleNormal="75" zoomScalePageLayoutView="0" workbookViewId="0" topLeftCell="A1">
      <selection activeCell="E7" sqref="E7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6" t="s">
        <v>147</v>
      </c>
      <c r="B1" s="146"/>
      <c r="C1" s="146"/>
      <c r="D1" s="147" t="s">
        <v>148</v>
      </c>
      <c r="E1" s="147"/>
      <c r="F1" s="147"/>
      <c r="G1" s="147"/>
      <c r="H1" s="147"/>
      <c r="Y1" s="55"/>
      <c r="Z1" s="54"/>
      <c r="AA1" s="55"/>
      <c r="AB1" s="56"/>
      <c r="AC1" s="56"/>
      <c r="AD1" s="56"/>
    </row>
    <row r="2" spans="1:8" ht="39.75" customHeight="1">
      <c r="A2" s="148" t="s">
        <v>149</v>
      </c>
      <c r="B2" s="148"/>
      <c r="C2" s="148"/>
      <c r="D2" s="148" t="s">
        <v>150</v>
      </c>
      <c r="E2" s="148"/>
      <c r="F2" s="148"/>
      <c r="G2" s="148" t="s">
        <v>128</v>
      </c>
      <c r="H2" s="148"/>
    </row>
    <row r="3" spans="1:8" ht="35.25" customHeight="1">
      <c r="A3" s="80" t="s">
        <v>151</v>
      </c>
      <c r="B3" s="81" t="s">
        <v>152</v>
      </c>
      <c r="C3" s="80" t="s">
        <v>153</v>
      </c>
      <c r="D3" s="80" t="s">
        <v>154</v>
      </c>
      <c r="E3" s="81" t="s">
        <v>155</v>
      </c>
      <c r="F3" s="80" t="s">
        <v>156</v>
      </c>
      <c r="G3" s="81" t="s">
        <v>155</v>
      </c>
      <c r="H3" s="80" t="s">
        <v>156</v>
      </c>
    </row>
    <row r="4" spans="1:8" ht="41.25" customHeight="1">
      <c r="A4" s="80" t="s">
        <v>157</v>
      </c>
      <c r="B4" s="82">
        <v>183123</v>
      </c>
      <c r="C4" s="149" t="s">
        <v>158</v>
      </c>
      <c r="D4" s="80" t="s">
        <v>159</v>
      </c>
      <c r="E4" s="82">
        <v>0</v>
      </c>
      <c r="F4" s="83">
        <f>E4/E13</f>
        <v>0</v>
      </c>
      <c r="G4" s="82">
        <v>0</v>
      </c>
      <c r="H4" s="83">
        <f>G4/(G13-G8)</f>
        <v>0</v>
      </c>
    </row>
    <row r="5" spans="1:8" ht="39.75" customHeight="1">
      <c r="A5" s="80" t="s">
        <v>160</v>
      </c>
      <c r="B5" s="82"/>
      <c r="C5" s="150"/>
      <c r="D5" s="80" t="s">
        <v>161</v>
      </c>
      <c r="E5" s="82">
        <v>16255</v>
      </c>
      <c r="F5" s="83">
        <f>E5/E13</f>
        <v>0.5091302032762239</v>
      </c>
      <c r="G5" s="82">
        <v>16255</v>
      </c>
      <c r="H5" s="83">
        <f>G5/(G13-G8)</f>
        <v>0.5091302032762239</v>
      </c>
    </row>
    <row r="6" spans="1:8" ht="42.75" customHeight="1">
      <c r="A6" s="84" t="s">
        <v>162</v>
      </c>
      <c r="B6" s="82"/>
      <c r="C6" s="150"/>
      <c r="D6" s="80" t="s">
        <v>163</v>
      </c>
      <c r="E6" s="82">
        <v>0</v>
      </c>
      <c r="F6" s="85">
        <f>E6/E13</f>
        <v>0</v>
      </c>
      <c r="G6" s="82">
        <v>0</v>
      </c>
      <c r="H6" s="83">
        <f>G6/(G13-G8)</f>
        <v>0</v>
      </c>
    </row>
    <row r="7" spans="1:8" ht="40.5" customHeight="1">
      <c r="A7" s="86" t="s">
        <v>131</v>
      </c>
      <c r="B7" s="82"/>
      <c r="C7" s="150"/>
      <c r="D7" s="80" t="s">
        <v>132</v>
      </c>
      <c r="E7" s="82">
        <v>0</v>
      </c>
      <c r="F7" s="83">
        <f>E7/E13</f>
        <v>0</v>
      </c>
      <c r="G7" s="82">
        <v>0</v>
      </c>
      <c r="H7" s="83">
        <f>G7/(G13-G8)</f>
        <v>0</v>
      </c>
    </row>
    <row r="8" spans="1:8" ht="33.75" customHeight="1">
      <c r="A8" s="86" t="s">
        <v>133</v>
      </c>
      <c r="B8" s="82"/>
      <c r="C8" s="150"/>
      <c r="D8" s="80" t="s">
        <v>134</v>
      </c>
      <c r="E8" s="82">
        <v>0</v>
      </c>
      <c r="F8" s="83">
        <f>E8/E13</f>
        <v>0</v>
      </c>
      <c r="G8" s="82">
        <v>0</v>
      </c>
      <c r="H8" s="83">
        <f>G8/(G13-G8)</f>
        <v>0</v>
      </c>
    </row>
    <row r="9" spans="1:8" ht="34.5" customHeight="1">
      <c r="A9" s="87" t="s">
        <v>135</v>
      </c>
      <c r="B9" s="82"/>
      <c r="C9" s="150"/>
      <c r="D9" s="80" t="s">
        <v>136</v>
      </c>
      <c r="E9" s="82">
        <v>15672</v>
      </c>
      <c r="F9" s="83">
        <f>E9/E13</f>
        <v>0.4908697967237761</v>
      </c>
      <c r="G9" s="82">
        <v>15672</v>
      </c>
      <c r="H9" s="83">
        <f>G9/(G13-G8)</f>
        <v>0.4908697967237761</v>
      </c>
    </row>
    <row r="10" spans="1:8" ht="36.75" customHeight="1">
      <c r="A10" s="80" t="s">
        <v>137</v>
      </c>
      <c r="B10" s="82"/>
      <c r="C10" s="150"/>
      <c r="D10" s="80" t="s">
        <v>138</v>
      </c>
      <c r="E10" s="82">
        <v>0</v>
      </c>
      <c r="F10" s="83">
        <f>E10/E13</f>
        <v>0</v>
      </c>
      <c r="G10" s="82">
        <v>0</v>
      </c>
      <c r="H10" s="83">
        <f>G10/(G13-G8)</f>
        <v>0</v>
      </c>
    </row>
    <row r="11" spans="1:8" ht="37.5" customHeight="1">
      <c r="A11" s="87"/>
      <c r="B11" s="82"/>
      <c r="C11" s="150"/>
      <c r="D11" s="80" t="s">
        <v>139</v>
      </c>
      <c r="E11" s="82">
        <v>0</v>
      </c>
      <c r="F11" s="83">
        <f>E11/E13</f>
        <v>0</v>
      </c>
      <c r="G11" s="82">
        <v>0</v>
      </c>
      <c r="H11" s="83">
        <f>G11/(G13-G8)</f>
        <v>0</v>
      </c>
    </row>
    <row r="12" spans="1:8" ht="37.5" customHeight="1">
      <c r="A12" s="80"/>
      <c r="B12" s="82"/>
      <c r="C12" s="151" t="s">
        <v>140</v>
      </c>
      <c r="D12" s="87"/>
      <c r="E12" s="82"/>
      <c r="F12" s="83"/>
      <c r="G12" s="82"/>
      <c r="H12" s="83"/>
    </row>
    <row r="13" spans="1:8" ht="37.5" customHeight="1">
      <c r="A13" s="80"/>
      <c r="B13" s="82"/>
      <c r="C13" s="151"/>
      <c r="D13" s="80" t="s">
        <v>141</v>
      </c>
      <c r="E13" s="82">
        <f>SUM(E4:E12)</f>
        <v>31927</v>
      </c>
      <c r="F13" s="83">
        <f>E13/E13</f>
        <v>1</v>
      </c>
      <c r="G13" s="82">
        <f>SUM(G4:G12)</f>
        <v>31927</v>
      </c>
      <c r="H13" s="88">
        <f>(G13-G8)/(G13-G8)</f>
        <v>1</v>
      </c>
    </row>
    <row r="14" spans="1:8" ht="45.75" customHeight="1">
      <c r="A14" s="80" t="s">
        <v>142</v>
      </c>
      <c r="B14" s="82">
        <f>SUM(B5:B13)</f>
        <v>0</v>
      </c>
      <c r="C14" s="151"/>
      <c r="D14" s="80" t="s">
        <v>143</v>
      </c>
      <c r="E14" s="82">
        <f>'[2]07分類帳'!P49</f>
        <v>151196</v>
      </c>
      <c r="F14" s="83"/>
      <c r="G14" s="82">
        <f>E14</f>
        <v>151196</v>
      </c>
      <c r="H14" s="89"/>
    </row>
    <row r="15" spans="1:8" ht="45" customHeight="1">
      <c r="A15" s="80" t="s">
        <v>144</v>
      </c>
      <c r="B15" s="82">
        <f>B14+B4</f>
        <v>183123</v>
      </c>
      <c r="C15" s="152"/>
      <c r="D15" s="80" t="s">
        <v>144</v>
      </c>
      <c r="E15" s="82">
        <f>E13+E14</f>
        <v>183123</v>
      </c>
      <c r="F15" s="88">
        <f>SUM(F4:F11)</f>
        <v>1</v>
      </c>
      <c r="G15" s="82">
        <f>G13+G14</f>
        <v>183123</v>
      </c>
      <c r="H15" s="88">
        <f>SUM(H4:H11)</f>
        <v>1</v>
      </c>
    </row>
    <row r="16" spans="1:8" ht="40.5" customHeight="1">
      <c r="A16" s="80" t="s">
        <v>145</v>
      </c>
      <c r="B16" s="142" t="s">
        <v>146</v>
      </c>
      <c r="C16" s="142"/>
      <c r="D16" s="142"/>
      <c r="E16" s="142"/>
      <c r="F16" s="142"/>
      <c r="G16" s="142"/>
      <c r="H16" s="142"/>
    </row>
    <row r="17" spans="1:8" ht="102" customHeight="1" thickBot="1">
      <c r="A17" s="79" t="s">
        <v>129</v>
      </c>
      <c r="B17" s="143" t="s">
        <v>130</v>
      </c>
      <c r="C17" s="144"/>
      <c r="D17" s="144"/>
      <c r="E17" s="144"/>
      <c r="F17" s="144"/>
      <c r="G17" s="144"/>
      <c r="H17" s="145"/>
    </row>
  </sheetData>
  <sheetProtection/>
  <mergeCells count="9">
    <mergeCell ref="B16:H16"/>
    <mergeCell ref="B17:H17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2015-10-20T07:08:42Z</dcterms:modified>
  <cp:category/>
  <cp:version/>
  <cp:contentType/>
  <cp:contentStatus/>
</cp:coreProperties>
</file>